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0" i="1" l="1"/>
  <c r="G39" i="1" l="1"/>
  <c r="G38" i="1"/>
  <c r="G37" i="1"/>
  <c r="G32" i="1"/>
  <c r="G31" i="1"/>
  <c r="G33" i="1"/>
  <c r="G35" i="1"/>
  <c r="G36" i="1"/>
  <c r="G34" i="1"/>
  <c r="H22" i="1" l="1"/>
  <c r="H21" i="1"/>
  <c r="H23" i="1" l="1"/>
  <c r="H25" i="1" s="1"/>
</calcChain>
</file>

<file path=xl/sharedStrings.xml><?xml version="1.0" encoding="utf-8"?>
<sst xmlns="http://schemas.openxmlformats.org/spreadsheetml/2006/main" count="47" uniqueCount="44">
  <si>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</si>
  <si>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</si>
  <si>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</si>
  <si>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</si>
  <si>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</si>
  <si>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</si>
  <si>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</si>
  <si>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</si>
  <si>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</si>
  <si>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</si>
  <si>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</si>
  <si>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</si>
  <si>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</si>
  <si>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</si>
  <si>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</si>
  <si>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</si>
  <si>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</si>
  <si>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2 подъезда</t>
    </r>
  </si>
  <si>
    <t>1.6. Количество квартир: 24</t>
  </si>
  <si>
    <r>
      <t xml:space="preserve">1.4. Площадь жилых помещений- 1197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</si>
  <si>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18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</si>
  <si>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</si>
  <si>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</si>
  <si>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</si>
  <si>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</si>
  <si>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</si>
  <si>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</si>
  <si>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1.8. Кадастровый номер 66:11:4301003:507</t>
  </si>
  <si>
    <t>1.9. Год постройки: 1989</t>
  </si>
  <si>
    <t>Управление МКД 1 полугодие</t>
  </si>
  <si>
    <t>тариф</t>
  </si>
  <si>
    <t>Управление МКД 2 полугодие</t>
  </si>
  <si>
    <t>Специалист по МКД:</t>
  </si>
  <si>
    <t>Обслуживание прибора учета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</si>
  <si>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Мира, 10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</si>
  <si>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</si>
  <si>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</si>
  <si>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</si>
  <si>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</si>
  <si>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Е.В. Вигриянова</t>
  </si>
  <si>
    <t>Ремонт эл. оборудования, шт</t>
  </si>
  <si>
    <t>Замена крана на стояке хвс кв 14</t>
  </si>
  <si>
    <t>Работы по проверке и ремонту приборов узла учета тепловой энергии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</si>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</sst>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8" workbookViewId="0">
      <selection activeCell="M18" sqref="M18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34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20</v>
      </c>
    </row>
    <row r="14" spans="1:9" s="4" customFormat="1" x14ac:dyDescent="0.25">
      <c r="A14" t="s">
        <v>27</v>
      </c>
    </row>
    <row r="15" spans="1:9" s="4" customFormat="1" x14ac:dyDescent="0.25">
      <c r="A15" t="s">
        <v>28</v>
      </c>
    </row>
    <row r="17" spans="1:9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22"/>
    </row>
    <row r="18" spans="1:9" ht="30" customHeight="1" x14ac:dyDescent="0.25">
      <c r="A18" s="23" t="s">
        <v>8</v>
      </c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6" t="s">
        <v>5</v>
      </c>
      <c r="B19" s="16"/>
      <c r="C19" s="16"/>
      <c r="D19" s="16"/>
      <c r="E19" s="16"/>
      <c r="F19" s="16"/>
      <c r="G19" s="7"/>
      <c r="H19" s="8">
        <v>261185.46</v>
      </c>
      <c r="I19" s="13"/>
    </row>
    <row r="20" spans="1:9" x14ac:dyDescent="0.25">
      <c r="A20" s="6" t="s">
        <v>6</v>
      </c>
      <c r="B20" s="16"/>
      <c r="C20" s="16"/>
      <c r="D20" s="16"/>
      <c r="E20" s="16"/>
      <c r="F20" s="16"/>
      <c r="G20" s="7"/>
      <c r="H20" s="8">
        <v>263526.19</v>
      </c>
      <c r="I20" s="13"/>
    </row>
    <row r="21" spans="1:9" x14ac:dyDescent="0.25">
      <c r="A21" s="6" t="s">
        <v>26</v>
      </c>
      <c r="B21" s="16"/>
      <c r="C21" s="16"/>
      <c r="D21" s="16"/>
      <c r="E21" s="16"/>
      <c r="F21" s="16"/>
      <c r="G21" s="7"/>
      <c r="H21" s="8">
        <f>SUM(H20-H19)</f>
        <v>2340.7300000000105</v>
      </c>
      <c r="I21" s="13"/>
    </row>
    <row r="22" spans="1:9" x14ac:dyDescent="0.25">
      <c r="A22" s="6" t="s">
        <v>7</v>
      </c>
      <c r="B22" s="16"/>
      <c r="C22" s="16"/>
      <c r="D22" s="16"/>
      <c r="E22" s="16"/>
      <c r="F22" s="16"/>
      <c r="G22" s="7"/>
      <c r="H22" s="8">
        <f>SUM(H20/H19)*100</f>
        <v>100.89619460440102</v>
      </c>
      <c r="I22" s="13"/>
    </row>
    <row r="23" spans="1:9" x14ac:dyDescent="0.25">
      <c r="A23" s="6" t="s">
        <v>36</v>
      </c>
      <c r="B23" s="16"/>
      <c r="C23" s="16"/>
      <c r="D23" s="16"/>
      <c r="E23" s="16"/>
      <c r="F23" s="16"/>
      <c r="G23" s="7"/>
      <c r="H23" s="8">
        <f>SUM(G40)</f>
        <v>105460.07</v>
      </c>
      <c r="I23" s="13"/>
    </row>
    <row r="24" spans="1:9" x14ac:dyDescent="0.25">
      <c r="A24" s="6" t="s">
        <v>37</v>
      </c>
      <c r="B24" s="16"/>
      <c r="C24" s="16"/>
      <c r="D24" s="16"/>
      <c r="E24" s="16"/>
      <c r="F24" s="16"/>
      <c r="G24" s="7"/>
      <c r="H24" s="8">
        <v>225569.67</v>
      </c>
      <c r="I24" s="13"/>
    </row>
    <row r="25" spans="1:9" x14ac:dyDescent="0.25">
      <c r="A25" s="6" t="s">
        <v>38</v>
      </c>
      <c r="B25" s="16"/>
      <c r="C25" s="16"/>
      <c r="D25" s="16"/>
      <c r="E25" s="16"/>
      <c r="F25" s="16"/>
      <c r="G25" s="7"/>
      <c r="H25" s="8">
        <f>SUM(H24+H20-H23)</f>
        <v>383635.79</v>
      </c>
      <c r="I25" s="13"/>
    </row>
    <row r="27" spans="1:9" x14ac:dyDescent="0.25">
      <c r="A27" s="14" t="s">
        <v>9</v>
      </c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29</v>
      </c>
      <c r="B31" s="7"/>
      <c r="C31" s="9" t="s">
        <v>30</v>
      </c>
      <c r="D31" s="10"/>
      <c r="E31" s="11">
        <v>4.43</v>
      </c>
      <c r="F31" s="12"/>
      <c r="G31" s="8">
        <f>SUM(E31*1197*7)</f>
        <v>37118.97</v>
      </c>
      <c r="H31" s="13"/>
      <c r="I31" s="3">
        <v>2022</v>
      </c>
    </row>
    <row r="32" spans="1:9" x14ac:dyDescent="0.25">
      <c r="A32" s="6" t="s">
        <v>31</v>
      </c>
      <c r="B32" s="7"/>
      <c r="C32" s="9" t="s">
        <v>30</v>
      </c>
      <c r="D32" s="10"/>
      <c r="E32" s="11">
        <v>5.0199999999999996</v>
      </c>
      <c r="F32" s="12"/>
      <c r="G32" s="8">
        <f>SUM(E32*1197*5)</f>
        <v>30044.699999999997</v>
      </c>
      <c r="H32" s="13"/>
      <c r="I32" s="3">
        <v>2022</v>
      </c>
    </row>
    <row r="33" spans="1:9" ht="15" customHeight="1" x14ac:dyDescent="0.25">
      <c r="A33" s="6" t="s">
        <v>33</v>
      </c>
      <c r="B33" s="7"/>
      <c r="C33" s="6">
        <v>2</v>
      </c>
      <c r="D33" s="7"/>
      <c r="E33" s="6">
        <v>1600</v>
      </c>
      <c r="F33" s="7"/>
      <c r="G33" s="8">
        <f>SUM(C33*E33)</f>
        <v>3200</v>
      </c>
      <c r="H33" s="7"/>
      <c r="I33" s="3">
        <v>2022</v>
      </c>
    </row>
    <row r="34" spans="1:9" ht="15" customHeight="1" x14ac:dyDescent="0.25">
      <c r="A34" s="6" t="s">
        <v>33</v>
      </c>
      <c r="B34" s="7"/>
      <c r="C34" s="6">
        <v>10</v>
      </c>
      <c r="D34" s="7"/>
      <c r="E34" s="6">
        <v>1800</v>
      </c>
      <c r="F34" s="7"/>
      <c r="G34" s="8">
        <f>SUM(C34*E34)</f>
        <v>18000</v>
      </c>
      <c r="H34" s="7"/>
      <c r="I34" s="3">
        <v>2022</v>
      </c>
    </row>
    <row r="35" spans="1:9" x14ac:dyDescent="0.25">
      <c r="A35" s="6" t="s">
        <v>40</v>
      </c>
      <c r="B35" s="7"/>
      <c r="C35" s="6">
        <v>1</v>
      </c>
      <c r="D35" s="7"/>
      <c r="E35" s="6">
        <v>2274</v>
      </c>
      <c r="F35" s="7"/>
      <c r="G35" s="8">
        <f t="shared" ref="G35:G36" si="0">SUM(C35*E35)</f>
        <v>2274</v>
      </c>
      <c r="H35" s="7"/>
      <c r="I35" s="5">
        <v>43546</v>
      </c>
    </row>
    <row r="36" spans="1:9" ht="15" customHeight="1" x14ac:dyDescent="0.25">
      <c r="A36" s="6" t="s">
        <v>40</v>
      </c>
      <c r="B36" s="7"/>
      <c r="C36" s="6">
        <v>1</v>
      </c>
      <c r="D36" s="7"/>
      <c r="E36" s="6">
        <v>1060.8</v>
      </c>
      <c r="F36" s="7"/>
      <c r="G36" s="8">
        <f t="shared" si="0"/>
        <v>1060.8</v>
      </c>
      <c r="H36" s="7"/>
      <c r="I36" s="5">
        <v>44036</v>
      </c>
    </row>
    <row r="37" spans="1:9" x14ac:dyDescent="0.25">
      <c r="A37" s="6" t="s">
        <v>41</v>
      </c>
      <c r="B37" s="7"/>
      <c r="C37" s="6">
        <v>6</v>
      </c>
      <c r="D37" s="7"/>
      <c r="E37" s="6">
        <v>693.6</v>
      </c>
      <c r="F37" s="7"/>
      <c r="G37" s="8">
        <f t="shared" ref="G37:G39" si="1">SUM(C37*E37)</f>
        <v>4161.6000000000004</v>
      </c>
      <c r="H37" s="7"/>
      <c r="I37" s="5">
        <v>44585</v>
      </c>
    </row>
    <row r="38" spans="1:9" ht="31.5" customHeight="1" x14ac:dyDescent="0.25">
      <c r="A38" s="6" t="s">
        <v>42</v>
      </c>
      <c r="B38" s="7"/>
      <c r="C38" s="6">
        <v>2</v>
      </c>
      <c r="D38" s="7"/>
      <c r="E38" s="6">
        <v>3800</v>
      </c>
      <c r="F38" s="7"/>
      <c r="G38" s="8">
        <f t="shared" si="1"/>
        <v>7600</v>
      </c>
      <c r="H38" s="7"/>
      <c r="I38" s="5">
        <v>44813</v>
      </c>
    </row>
    <row r="39" spans="1:9" x14ac:dyDescent="0.25">
      <c r="A39" s="6" t="s">
        <v>43</v>
      </c>
      <c r="B39" s="7"/>
      <c r="C39" s="6">
        <v>2</v>
      </c>
      <c r="D39" s="7"/>
      <c r="E39" s="6">
        <v>1000</v>
      </c>
      <c r="F39" s="7"/>
      <c r="G39" s="8">
        <f t="shared" si="1"/>
        <v>2000</v>
      </c>
      <c r="H39" s="7"/>
      <c r="I39" s="5">
        <v>44923</v>
      </c>
    </row>
    <row r="40" spans="1:9" x14ac:dyDescent="0.25">
      <c r="A40" s="6" t="s">
        <v>16</v>
      </c>
      <c r="B40" s="7"/>
      <c r="C40" s="6"/>
      <c r="D40" s="7"/>
      <c r="E40" s="6"/>
      <c r="F40" s="7"/>
      <c r="G40" s="8">
        <f>SUM(G31:H39)</f>
        <v>105460.07</v>
      </c>
      <c r="H40" s="7"/>
      <c r="I40" s="3"/>
    </row>
    <row r="42" spans="1:9" x14ac:dyDescent="0.25">
      <c r="B42" t="s">
        <v>32</v>
      </c>
      <c r="C42" t="s">
        <v>39</v>
      </c>
    </row>
    <row r="43" spans="1:9" x14ac:dyDescent="0.25">
      <c r="B43" s="24">
        <v>45016</v>
      </c>
    </row>
    <row r="45" spans="1:9" x14ac:dyDescent="0.25">
      <c r="B45" t="s">
        <v>21</v>
      </c>
      <c r="C45" t="s">
        <v>22</v>
      </c>
    </row>
    <row r="46" spans="1:9" x14ac:dyDescent="0.25">
      <c r="B46" s="24">
        <v>45016</v>
      </c>
    </row>
    <row r="48" spans="1:9" x14ac:dyDescent="0.25">
      <c r="B48" t="s">
        <v>23</v>
      </c>
      <c r="C48" t="s">
        <v>24</v>
      </c>
    </row>
    <row r="49" spans="2:2" x14ac:dyDescent="0.25">
      <c r="B49" t="s">
        <v>25</v>
      </c>
    </row>
  </sheetData>
  <mergeCells count="64"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40:B40"/>
    <mergeCell ref="C40:D40"/>
    <mergeCell ref="E40:F40"/>
    <mergeCell ref="G40:H40"/>
    <mergeCell ref="A36:B36"/>
    <mergeCell ref="C36:D36"/>
    <mergeCell ref="E36:F36"/>
    <mergeCell ref="G36:H36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A19:G19"/>
    <mergeCell ref="A21:G21"/>
    <mergeCell ref="A22:G22"/>
    <mergeCell ref="H24:I24"/>
    <mergeCell ref="H25:I25"/>
    <mergeCell ref="A20:G20"/>
    <mergeCell ref="H20:I20"/>
    <mergeCell ref="A27:I27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2023-03-22T13:08:53Z</dcterms:modified>
</cp:coreProperties>
</file>